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9180" windowHeight="48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41" i="1" l="1"/>
  <c r="B42" i="1"/>
  <c r="B43" i="1"/>
  <c r="B44" i="1"/>
  <c r="B40" i="1"/>
  <c r="P29" i="1" l="1"/>
  <c r="Q29" i="1" s="1"/>
  <c r="O35" i="1"/>
  <c r="N35" i="1"/>
  <c r="J35" i="1"/>
  <c r="F35" i="1"/>
  <c r="B35" i="1"/>
  <c r="N24" i="1"/>
  <c r="J24" i="1"/>
  <c r="F24" i="1"/>
  <c r="B24" i="1"/>
  <c r="N13" i="1"/>
  <c r="J13" i="1"/>
  <c r="F13" i="1"/>
  <c r="B13" i="1"/>
  <c r="K35" i="1"/>
  <c r="G35" i="1"/>
  <c r="C35" i="1"/>
  <c r="O24" i="1"/>
  <c r="K24" i="1"/>
  <c r="G24" i="1"/>
  <c r="C24" i="1"/>
  <c r="O13" i="1"/>
  <c r="K13" i="1"/>
  <c r="G13" i="1"/>
  <c r="H13" i="1" s="1"/>
  <c r="I13" i="1" s="1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L29" i="1"/>
  <c r="M29" i="1" s="1"/>
  <c r="H29" i="1"/>
  <c r="I29" i="1" s="1"/>
  <c r="D29" i="1"/>
  <c r="E29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8" i="1"/>
  <c r="Q18" i="1" s="1"/>
  <c r="L18" i="1"/>
  <c r="M18" i="1" s="1"/>
  <c r="H18" i="1"/>
  <c r="I18" i="1" s="1"/>
  <c r="D18" i="1"/>
  <c r="E18" i="1" s="1"/>
  <c r="P11" i="1"/>
  <c r="Q11" i="1" s="1"/>
  <c r="L11" i="1"/>
  <c r="M11" i="1" s="1"/>
  <c r="H11" i="1"/>
  <c r="I11" i="1" s="1"/>
  <c r="P10" i="1"/>
  <c r="Q10" i="1" s="1"/>
  <c r="L10" i="1"/>
  <c r="M10" i="1" s="1"/>
  <c r="H10" i="1"/>
  <c r="I10" i="1" s="1"/>
  <c r="P9" i="1"/>
  <c r="Q9" i="1" s="1"/>
  <c r="L9" i="1"/>
  <c r="M9" i="1" s="1"/>
  <c r="H9" i="1"/>
  <c r="I9" i="1" s="1"/>
  <c r="P8" i="1"/>
  <c r="Q8" i="1" s="1"/>
  <c r="L8" i="1"/>
  <c r="M8" i="1" s="1"/>
  <c r="H8" i="1"/>
  <c r="I8" i="1" s="1"/>
  <c r="P7" i="1"/>
  <c r="Q7" i="1" s="1"/>
  <c r="L7" i="1"/>
  <c r="M7" i="1" s="1"/>
  <c r="H7" i="1"/>
  <c r="I7" i="1" s="1"/>
  <c r="P35" i="1" l="1"/>
  <c r="Q35" i="1" s="1"/>
  <c r="L35" i="1"/>
  <c r="M35" i="1" s="1"/>
  <c r="P24" i="1"/>
  <c r="Q24" i="1" s="1"/>
  <c r="H24" i="1"/>
  <c r="I24" i="1" s="1"/>
  <c r="B46" i="1"/>
  <c r="H35" i="1"/>
  <c r="I35" i="1" s="1"/>
  <c r="D24" i="1"/>
  <c r="E24" i="1" s="1"/>
  <c r="D35" i="1"/>
  <c r="E35" i="1" s="1"/>
  <c r="P13" i="1"/>
  <c r="Q13" i="1" s="1"/>
  <c r="L13" i="1"/>
  <c r="M13" i="1" s="1"/>
  <c r="L24" i="1"/>
  <c r="M24" i="1" s="1"/>
  <c r="C44" i="1"/>
  <c r="D44" i="1" s="1"/>
  <c r="E44" i="1" s="1"/>
  <c r="C41" i="1"/>
  <c r="D41" i="1" s="1"/>
  <c r="E41" i="1" s="1"/>
  <c r="D13" i="1"/>
  <c r="E13" i="1" s="1"/>
  <c r="C13" i="1"/>
  <c r="C46" i="1"/>
  <c r="D46" i="1" s="1"/>
  <c r="E46" i="1" s="1"/>
  <c r="D11" i="1"/>
  <c r="E11" i="1"/>
  <c r="D10" i="1"/>
  <c r="E10" i="1"/>
  <c r="C43" i="1"/>
  <c r="D43" i="1" s="1"/>
  <c r="E43" i="1" s="1"/>
  <c r="D8" i="1"/>
  <c r="E8" i="1" s="1"/>
  <c r="D9" i="1"/>
  <c r="E9" i="1"/>
  <c r="C42" i="1"/>
  <c r="D42" i="1" s="1"/>
  <c r="E42" i="1" s="1"/>
  <c r="D7" i="1"/>
  <c r="E7" i="1" s="1"/>
  <c r="C40" i="1"/>
  <c r="D40" i="1" s="1"/>
  <c r="E40" i="1" s="1"/>
</calcChain>
</file>

<file path=xl/sharedStrings.xml><?xml version="1.0" encoding="utf-8"?>
<sst xmlns="http://schemas.openxmlformats.org/spreadsheetml/2006/main" count="65" uniqueCount="29">
  <si>
    <t>ΜΕΤΑΒΟΛΗ</t>
  </si>
  <si>
    <t>ΑΡ.</t>
  </si>
  <si>
    <t>%</t>
  </si>
  <si>
    <t xml:space="preserve">       Φ Ε Β Ρ Ο Υ Α Ρ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</si>
  <si>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</si>
  <si>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</si>
  <si>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</si>
  <si>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</si>
  <si>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</si>
  <si>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</si>
  <si>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</si>
  <si>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</si>
  <si>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</si>
  <si>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</si>
  <si>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</si>
  <si>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</si>
  <si>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</si>
  <si>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 xml:space="preserve">ΔΙΑΡΚΕΙΑ </t>
  </si>
  <si>
    <t>ΑΝΕΡΓΙΑΣ</t>
  </si>
  <si>
    <t xml:space="preserve"> Ι Α Ν Ο Υ Α Ρ Ι Ο Σ</t>
  </si>
  <si>
    <t xml:space="preserve"> Μ Α Ρ Τ Ι Ο Σ</t>
  </si>
  <si>
    <t xml:space="preserve"> Σ Ε Π Τ Ε Μ Β Ρ Ι Ο Σ</t>
  </si>
  <si>
    <t xml:space="preserve">   Ο Κ Τ Ω Β Ρ ΙΟ Σ</t>
  </si>
  <si>
    <t xml:space="preserve">   Δ Ε Κ ΕΜ Β Ρ Ι Ο Σ</t>
  </si>
  <si>
    <t xml:space="preserve">   Ν Ο Ε Μ Β Ρ Ι Ο Σ</t>
  </si>
  <si>
    <t>Πίνακας 9</t>
  </si>
  <si>
    <t xml:space="preserve">     ΜΕΣΟΣ ΟΡΟΣ 12 ΜΗΝΩΝ</t>
  </si>
  <si>
    <t>57R/ Table 7</t>
  </si>
  <si>
    <t>ΣΥΓΚΡΙΤΙΚΟΣ ΠΙΝΑΚΑΣ ΓΡΑΜΜΕΝΩΝ ΑΝΕΡΓΩΝ ΚΑΤΑ ΔΙΑΡΚΕΙΑ ΑΝΕΡΓΙΑΣ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</si>
</sst>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0" xfId="0" quotePrefix="1" applyFont="1" applyBorder="1" applyAlignment="1">
      <alignment horizontal="left"/>
    </xf>
    <xf numFmtId="0" fontId="3" fillId="0" borderId="8" xfId="0" applyFont="1" applyBorder="1"/>
    <xf numFmtId="0" fontId="3" fillId="0" borderId="7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9" fontId="3" fillId="0" borderId="0" xfId="0" applyNumberFormat="1" applyFont="1" applyBorder="1"/>
    <xf numFmtId="9" fontId="3" fillId="0" borderId="8" xfId="0" applyNumberFormat="1" applyFont="1" applyBorder="1"/>
    <xf numFmtId="0" fontId="2" fillId="0" borderId="0" xfId="0" applyFont="1" applyBorder="1"/>
    <xf numFmtId="0" fontId="2" fillId="0" borderId="8" xfId="0" applyFont="1" applyBorder="1"/>
    <xf numFmtId="164" fontId="2" fillId="0" borderId="0" xfId="0" applyNumberFormat="1" applyFont="1" applyBorder="1"/>
    <xf numFmtId="0" fontId="2" fillId="0" borderId="7" xfId="0" applyFont="1" applyBorder="1"/>
    <xf numFmtId="0" fontId="3" fillId="0" borderId="3" xfId="0" quotePrefix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3" fillId="2" borderId="0" xfId="0" applyNumberFormat="1" applyFont="1" applyFill="1" applyBorder="1"/>
    <xf numFmtId="0" fontId="4" fillId="0" borderId="0" xfId="0" applyFont="1"/>
    <xf numFmtId="0" fontId="3" fillId="2" borderId="0" xfId="0" applyFont="1" applyFill="1"/>
    <xf numFmtId="0" fontId="0" fillId="2" borderId="0" xfId="0" applyFill="1" applyBorder="1" applyAlignment="1"/>
    <xf numFmtId="0" fontId="2" fillId="2" borderId="0" xfId="0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0" fontId="4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3" fontId="3" fillId="2" borderId="0" xfId="0" applyNumberFormat="1" applyFont="1" applyFill="1" applyAlignment="1"/>
    <xf numFmtId="9" fontId="3" fillId="0" borderId="0" xfId="1" applyFont="1" applyBorder="1"/>
    <xf numFmtId="1" fontId="3" fillId="0" borderId="0" xfId="1" applyNumberFormat="1" applyFont="1" applyBorder="1"/>
    <xf numFmtId="3" fontId="2" fillId="0" borderId="0" xfId="0" applyNumberFormat="1" applyFont="1"/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/>
    <xf numFmtId="9" fontId="2" fillId="0" borderId="0" xfId="1" applyFont="1" applyBorder="1"/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8" xfId="0" quotePrefix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topLeftCell="A19" zoomScale="120" zoomScaleNormal="120" workbookViewId="0">
      <selection activeCell="U16" sqref="U16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7" style="4" customWidth="1"/>
    <col min="4" max="4" width="6.42578125" style="4" customWidth="1"/>
    <col min="5" max="5" width="7.28515625" style="4" customWidth="1"/>
    <col min="6" max="6" width="5.85546875" style="4" customWidth="1"/>
    <col min="7" max="7" width="6.5703125" style="4" customWidth="1"/>
    <col min="8" max="8" width="7.140625" style="4" customWidth="1"/>
    <col min="9" max="10" width="6.28515625" style="4" customWidth="1"/>
    <col min="11" max="11" width="6.28515625" style="4" bestFit="1" customWidth="1"/>
    <col min="12" max="12" width="8.28515625" style="4" customWidth="1"/>
    <col min="13" max="13" width="5.85546875" style="4" bestFit="1" customWidth="1"/>
    <col min="14" max="15" width="6.28515625" style="4" bestFit="1" customWidth="1"/>
    <col min="16" max="16" width="8.28515625" style="4" customWidth="1"/>
    <col min="17" max="17" width="5.85546875" style="4" bestFit="1" customWidth="1"/>
    <col min="18" max="18" width="6.28515625" style="4" bestFit="1" customWidth="1"/>
    <col min="19" max="19" width="5.7109375" style="4" customWidth="1"/>
    <col min="20" max="20" width="8.4257812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25</v>
      </c>
      <c r="B1" s="3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36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34" t="s">
        <v>17</v>
      </c>
      <c r="B3" s="6">
        <v>2015</v>
      </c>
      <c r="C3" s="6">
        <v>2016</v>
      </c>
      <c r="D3" s="5" t="s">
        <v>0</v>
      </c>
      <c r="E3" s="5"/>
      <c r="F3" s="6">
        <v>2015</v>
      </c>
      <c r="G3" s="6">
        <v>2016</v>
      </c>
      <c r="H3" s="5" t="s">
        <v>0</v>
      </c>
      <c r="I3" s="5"/>
      <c r="J3" s="6">
        <v>2015</v>
      </c>
      <c r="K3" s="6">
        <v>2016</v>
      </c>
      <c r="L3" s="5" t="s">
        <v>0</v>
      </c>
      <c r="M3" s="5"/>
      <c r="N3" s="6">
        <v>2015</v>
      </c>
      <c r="O3" s="6">
        <v>2016</v>
      </c>
      <c r="P3" s="5" t="s">
        <v>0</v>
      </c>
      <c r="Q3" s="7"/>
    </row>
    <row r="4" spans="1:20" s="2" customFormat="1" ht="12" thickBot="1" x14ac:dyDescent="0.25">
      <c r="A4" s="8" t="s">
        <v>18</v>
      </c>
      <c r="B4" s="9"/>
      <c r="C4" s="9"/>
      <c r="D4" s="9" t="s">
        <v>1</v>
      </c>
      <c r="E4" s="9" t="s">
        <v>2</v>
      </c>
      <c r="F4" s="9"/>
      <c r="G4" s="9"/>
      <c r="H4" s="9" t="s">
        <v>1</v>
      </c>
      <c r="I4" s="9" t="s">
        <v>2</v>
      </c>
      <c r="J4" s="9"/>
      <c r="K4" s="9"/>
      <c r="L4" s="9" t="s">
        <v>1</v>
      </c>
      <c r="M4" s="9" t="s">
        <v>2</v>
      </c>
      <c r="N4" s="9"/>
      <c r="O4" s="9"/>
      <c r="P4" s="9" t="s">
        <v>1</v>
      </c>
      <c r="Q4" s="10" t="s">
        <v>2</v>
      </c>
    </row>
    <row r="5" spans="1:20" s="2" customForma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T5" s="14"/>
    </row>
    <row r="6" spans="1:20" s="2" customFormat="1" ht="12.75" customHeight="1" x14ac:dyDescent="0.2">
      <c r="A6" s="15"/>
      <c r="B6" s="56" t="s">
        <v>19</v>
      </c>
      <c r="C6" s="58"/>
      <c r="D6" s="58"/>
      <c r="E6" s="58"/>
      <c r="F6" s="16" t="s">
        <v>3</v>
      </c>
      <c r="G6" s="14"/>
      <c r="H6" s="14"/>
      <c r="I6" s="14"/>
      <c r="J6" s="56" t="s">
        <v>20</v>
      </c>
      <c r="K6" s="58"/>
      <c r="L6" s="58"/>
      <c r="M6" s="58"/>
      <c r="N6" s="58" t="s">
        <v>4</v>
      </c>
      <c r="O6" s="58"/>
      <c r="P6" s="58"/>
      <c r="Q6" s="60"/>
    </row>
    <row r="7" spans="1:20" s="2" customFormat="1" x14ac:dyDescent="0.2">
      <c r="A7" s="33" t="s">
        <v>12</v>
      </c>
      <c r="B7" s="19">
        <v>3002</v>
      </c>
      <c r="C7" s="19">
        <v>2540</v>
      </c>
      <c r="D7" s="19">
        <f>C7-B7</f>
        <v>-462</v>
      </c>
      <c r="E7" s="20">
        <f>D7/B7</f>
        <v>-0.15389740173217856</v>
      </c>
      <c r="F7" s="19">
        <v>2167</v>
      </c>
      <c r="G7" s="19">
        <v>2397</v>
      </c>
      <c r="H7" s="19">
        <f>G7-F7</f>
        <v>230</v>
      </c>
      <c r="I7" s="20">
        <f>H7/F7</f>
        <v>0.10613751730503</v>
      </c>
      <c r="J7" s="51">
        <v>2248</v>
      </c>
      <c r="K7" s="51">
        <v>2035</v>
      </c>
      <c r="L7" s="19">
        <f>K7-J7</f>
        <v>-213</v>
      </c>
      <c r="M7" s="20">
        <f>L7/J7</f>
        <v>-9.4750889679715303E-2</v>
      </c>
      <c r="N7" s="51">
        <v>3075</v>
      </c>
      <c r="O7" s="51">
        <v>1739</v>
      </c>
      <c r="P7" s="19">
        <f>O7-N7</f>
        <v>-1336</v>
      </c>
      <c r="Q7" s="21">
        <f>P7/N7</f>
        <v>-0.43447154471544713</v>
      </c>
      <c r="R7" s="4"/>
    </row>
    <row r="8" spans="1:20" s="2" customFormat="1" x14ac:dyDescent="0.2">
      <c r="A8" s="15" t="s">
        <v>13</v>
      </c>
      <c r="B8" s="19">
        <v>19413</v>
      </c>
      <c r="C8" s="19">
        <v>17484</v>
      </c>
      <c r="D8" s="19">
        <f>C8-B8</f>
        <v>-1929</v>
      </c>
      <c r="E8" s="20">
        <f>D8/B8</f>
        <v>-9.936640395611189E-2</v>
      </c>
      <c r="F8" s="19">
        <v>13993</v>
      </c>
      <c r="G8" s="19">
        <v>11078</v>
      </c>
      <c r="H8" s="19">
        <f>G8-F8</f>
        <v>-2915</v>
      </c>
      <c r="I8" s="20">
        <f>H8/F8</f>
        <v>-0.20831844493675408</v>
      </c>
      <c r="J8" s="51">
        <v>11685</v>
      </c>
      <c r="K8" s="51">
        <v>9634</v>
      </c>
      <c r="L8" s="19">
        <f>K8-J8</f>
        <v>-2051</v>
      </c>
      <c r="M8" s="20">
        <f>L8/J8</f>
        <v>-0.17552417629439451</v>
      </c>
      <c r="N8" s="51">
        <v>8836</v>
      </c>
      <c r="O8" s="51">
        <v>7991</v>
      </c>
      <c r="P8" s="19">
        <f>O8-N8</f>
        <v>-845</v>
      </c>
      <c r="Q8" s="21">
        <f>P8/N8</f>
        <v>-9.5631507469443183E-2</v>
      </c>
    </row>
    <row r="9" spans="1:20" s="2" customFormat="1" x14ac:dyDescent="0.2">
      <c r="A9" s="15" t="s">
        <v>14</v>
      </c>
      <c r="B9" s="19">
        <v>7486</v>
      </c>
      <c r="C9" s="19">
        <v>7296</v>
      </c>
      <c r="D9" s="19">
        <f>C9-B9</f>
        <v>-190</v>
      </c>
      <c r="E9" s="20">
        <f>D9/B9</f>
        <v>-2.5380710659898477E-2</v>
      </c>
      <c r="F9" s="19">
        <v>13732</v>
      </c>
      <c r="G9" s="19">
        <v>13649</v>
      </c>
      <c r="H9" s="19">
        <f>G9-F9</f>
        <v>-83</v>
      </c>
      <c r="I9" s="20">
        <f>H9/F9</f>
        <v>-6.0442761433148846E-3</v>
      </c>
      <c r="J9" s="51">
        <v>13290</v>
      </c>
      <c r="K9" s="51">
        <v>12258</v>
      </c>
      <c r="L9" s="19">
        <f>K9-J9</f>
        <v>-1032</v>
      </c>
      <c r="M9" s="20">
        <f>L9/J9</f>
        <v>-7.7652370203160265E-2</v>
      </c>
      <c r="N9" s="51">
        <v>10263</v>
      </c>
      <c r="O9" s="51">
        <v>8138</v>
      </c>
      <c r="P9" s="19">
        <f>O9-N9</f>
        <v>-2125</v>
      </c>
      <c r="Q9" s="21">
        <f>P9/N9</f>
        <v>-0.20705446750462828</v>
      </c>
    </row>
    <row r="10" spans="1:20" s="2" customFormat="1" x14ac:dyDescent="0.2">
      <c r="A10" s="33" t="s">
        <v>15</v>
      </c>
      <c r="B10" s="19">
        <v>7881</v>
      </c>
      <c r="C10" s="19">
        <v>6424</v>
      </c>
      <c r="D10" s="19">
        <f>C10-B10</f>
        <v>-1457</v>
      </c>
      <c r="E10" s="20">
        <f>D10/B10</f>
        <v>-0.18487501586093136</v>
      </c>
      <c r="F10" s="19">
        <v>7944</v>
      </c>
      <c r="G10" s="19">
        <v>6645</v>
      </c>
      <c r="H10" s="19">
        <f>G10-F10</f>
        <v>-1299</v>
      </c>
      <c r="I10" s="20">
        <f>H10/F10</f>
        <v>-0.16351963746223566</v>
      </c>
      <c r="J10" s="51">
        <v>8164</v>
      </c>
      <c r="K10" s="51">
        <v>6695</v>
      </c>
      <c r="L10" s="19">
        <f>K10-J10</f>
        <v>-1469</v>
      </c>
      <c r="M10" s="20">
        <f>L10/J10</f>
        <v>-0.17993630573248406</v>
      </c>
      <c r="N10" s="51">
        <v>8097</v>
      </c>
      <c r="O10" s="51">
        <v>7006</v>
      </c>
      <c r="P10" s="19">
        <f>O10-N10</f>
        <v>-1091</v>
      </c>
      <c r="Q10" s="21">
        <f>P10/N10</f>
        <v>-0.13474126219587501</v>
      </c>
    </row>
    <row r="11" spans="1:20" s="2" customFormat="1" x14ac:dyDescent="0.2">
      <c r="A11" s="33" t="s">
        <v>16</v>
      </c>
      <c r="B11" s="19">
        <v>12257</v>
      </c>
      <c r="C11" s="19">
        <v>12225</v>
      </c>
      <c r="D11" s="19">
        <f>C11-B11</f>
        <v>-32</v>
      </c>
      <c r="E11" s="20">
        <f>D11/B11</f>
        <v>-2.6107530390797095E-3</v>
      </c>
      <c r="F11" s="19">
        <v>12404</v>
      </c>
      <c r="G11" s="19">
        <v>12192</v>
      </c>
      <c r="H11" s="19">
        <f>G11-F11</f>
        <v>-212</v>
      </c>
      <c r="I11" s="20">
        <f>H11/F11</f>
        <v>-1.7091260883585941E-2</v>
      </c>
      <c r="J11" s="51">
        <v>12446</v>
      </c>
      <c r="K11" s="51">
        <v>12161</v>
      </c>
      <c r="L11" s="19">
        <f>K11-J11</f>
        <v>-285</v>
      </c>
      <c r="M11" s="20">
        <f>L11/J11</f>
        <v>-2.2898923348867107E-2</v>
      </c>
      <c r="N11" s="51">
        <v>12280</v>
      </c>
      <c r="O11" s="51">
        <v>12112</v>
      </c>
      <c r="P11" s="19">
        <f>O11-N11</f>
        <v>-168</v>
      </c>
      <c r="Q11" s="21">
        <f>P11/N11</f>
        <v>-1.3680781758957655E-2</v>
      </c>
    </row>
    <row r="12" spans="1:20" s="2" customFormat="1" x14ac:dyDescent="0.2">
      <c r="A12" s="15"/>
      <c r="B12" s="23"/>
      <c r="C12" s="23"/>
      <c r="D12" s="19"/>
      <c r="E12" s="20"/>
      <c r="F12" s="23"/>
      <c r="G12" s="23"/>
      <c r="H12" s="19"/>
      <c r="I12" s="20"/>
      <c r="J12" s="23"/>
      <c r="K12" s="23"/>
      <c r="L12" s="19"/>
      <c r="M12" s="20"/>
      <c r="N12" s="23"/>
      <c r="O12" s="23"/>
      <c r="P12" s="19" t="s">
        <v>5</v>
      </c>
      <c r="Q12" s="21" t="s">
        <v>5</v>
      </c>
    </row>
    <row r="13" spans="1:20" s="2" customFormat="1" x14ac:dyDescent="0.2">
      <c r="A13" s="15" t="s">
        <v>6</v>
      </c>
      <c r="B13" s="19">
        <f>SUM(B7:B12)</f>
        <v>50039</v>
      </c>
      <c r="C13" s="19">
        <f>SUM(C7:C12)</f>
        <v>45969</v>
      </c>
      <c r="D13" s="19">
        <f>C13-B13</f>
        <v>-4070</v>
      </c>
      <c r="E13" s="20">
        <f>D13/B13</f>
        <v>-8.1336557485161567E-2</v>
      </c>
      <c r="F13" s="19">
        <f>SUM(F7:F12)</f>
        <v>50240</v>
      </c>
      <c r="G13" s="19">
        <f>SUM(G7:G12)</f>
        <v>45961</v>
      </c>
      <c r="H13" s="19">
        <f>G13-F13</f>
        <v>-4279</v>
      </c>
      <c r="I13" s="20">
        <f>H13/F13</f>
        <v>-8.517117834394905E-2</v>
      </c>
      <c r="J13" s="19">
        <f>SUM(J7:J12)</f>
        <v>47833</v>
      </c>
      <c r="K13" s="19">
        <f>SUM(K7:K12)</f>
        <v>42783</v>
      </c>
      <c r="L13" s="19">
        <f>K13-J13</f>
        <v>-5050</v>
      </c>
      <c r="M13" s="20">
        <f>L13/J13</f>
        <v>-0.10557564861079172</v>
      </c>
      <c r="N13" s="19">
        <f>SUM(N7:N12)</f>
        <v>42551</v>
      </c>
      <c r="O13" s="19">
        <f>SUM(O7:O12)</f>
        <v>36986</v>
      </c>
      <c r="P13" s="19">
        <f>O13-N13</f>
        <v>-5565</v>
      </c>
      <c r="Q13" s="21">
        <f>P13/N13</f>
        <v>-0.13078423538812248</v>
      </c>
    </row>
    <row r="14" spans="1:20" s="2" customFormat="1" x14ac:dyDescent="0.2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7"/>
    </row>
    <row r="15" spans="1:20" s="2" customFormat="1" x14ac:dyDescent="0.2">
      <c r="A15" s="15"/>
      <c r="B15" s="22"/>
      <c r="C15" s="22"/>
      <c r="D15" s="14"/>
      <c r="E15" s="14"/>
      <c r="F15" s="22"/>
      <c r="G15" s="22"/>
      <c r="H15" s="14"/>
      <c r="I15" s="14"/>
      <c r="J15" s="22"/>
      <c r="K15" s="22"/>
      <c r="L15" s="14"/>
      <c r="M15" s="14"/>
      <c r="N15" s="22"/>
      <c r="O15" s="22"/>
      <c r="P15" s="14"/>
      <c r="Q15" s="17"/>
    </row>
    <row r="16" spans="1:20" s="2" customFormat="1" x14ac:dyDescent="0.2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7"/>
    </row>
    <row r="17" spans="1:18" s="2" customFormat="1" ht="12.75" customHeight="1" x14ac:dyDescent="0.2">
      <c r="A17" s="15"/>
      <c r="B17" s="58" t="s">
        <v>7</v>
      </c>
      <c r="C17" s="58"/>
      <c r="D17" s="58"/>
      <c r="E17" s="58"/>
      <c r="F17" s="56" t="s">
        <v>8</v>
      </c>
      <c r="G17" s="56"/>
      <c r="H17" s="56"/>
      <c r="I17" s="56"/>
      <c r="J17" s="56" t="s">
        <v>9</v>
      </c>
      <c r="K17" s="56"/>
      <c r="L17" s="56"/>
      <c r="M17" s="56"/>
      <c r="N17" s="56" t="s">
        <v>10</v>
      </c>
      <c r="O17" s="56"/>
      <c r="P17" s="56"/>
      <c r="Q17" s="57"/>
    </row>
    <row r="18" spans="1:18" s="2" customFormat="1" x14ac:dyDescent="0.2">
      <c r="A18" s="33" t="s">
        <v>12</v>
      </c>
      <c r="B18" s="14">
        <v>2559</v>
      </c>
      <c r="C18" s="14">
        <v>2328</v>
      </c>
      <c r="D18" s="23">
        <f>C18-B18</f>
        <v>-231</v>
      </c>
      <c r="E18" s="24">
        <f>D18/B18</f>
        <v>-9.0269636576787812E-2</v>
      </c>
      <c r="F18" s="14">
        <v>3838</v>
      </c>
      <c r="G18" s="14">
        <v>3328</v>
      </c>
      <c r="H18" s="23">
        <f>G18-F18</f>
        <v>-510</v>
      </c>
      <c r="I18" s="24">
        <f>H18/F18</f>
        <v>-0.13288170922355394</v>
      </c>
      <c r="J18" s="14">
        <v>3021</v>
      </c>
      <c r="K18" s="14">
        <v>1767</v>
      </c>
      <c r="L18" s="23">
        <f>K18-J18</f>
        <v>-1254</v>
      </c>
      <c r="M18" s="24">
        <f>L18/J18</f>
        <v>-0.41509433962264153</v>
      </c>
      <c r="N18" s="14">
        <v>2529</v>
      </c>
      <c r="O18" s="14">
        <v>2348</v>
      </c>
      <c r="P18" s="23">
        <f>O18-N18</f>
        <v>-181</v>
      </c>
      <c r="Q18" s="25">
        <f>P18/N18</f>
        <v>-7.1569790431000396E-2</v>
      </c>
    </row>
    <row r="19" spans="1:18" s="2" customFormat="1" x14ac:dyDescent="0.2">
      <c r="A19" s="15" t="s">
        <v>13</v>
      </c>
      <c r="B19" s="14">
        <v>9374</v>
      </c>
      <c r="C19" s="14">
        <v>7451</v>
      </c>
      <c r="D19" s="23">
        <f>C19-B19</f>
        <v>-1923</v>
      </c>
      <c r="E19" s="24">
        <f>D19/B19</f>
        <v>-0.2051418818007254</v>
      </c>
      <c r="F19" s="14">
        <v>10808</v>
      </c>
      <c r="G19" s="14">
        <v>9453</v>
      </c>
      <c r="H19" s="23">
        <f>G19-F19</f>
        <v>-1355</v>
      </c>
      <c r="I19" s="24">
        <f>H19/F19</f>
        <v>-0.12537009622501852</v>
      </c>
      <c r="J19" s="14">
        <v>13777</v>
      </c>
      <c r="K19" s="14">
        <v>12341</v>
      </c>
      <c r="L19" s="23">
        <f>K19-J19</f>
        <v>-1436</v>
      </c>
      <c r="M19" s="24">
        <f>L19/J19</f>
        <v>-0.10423169049865719</v>
      </c>
      <c r="N19" s="14">
        <v>12721</v>
      </c>
      <c r="O19" s="14">
        <v>10642</v>
      </c>
      <c r="P19" s="23">
        <f>O19-N19</f>
        <v>-2079</v>
      </c>
      <c r="Q19" s="25">
        <f>P19/N19</f>
        <v>-0.16343054791289993</v>
      </c>
    </row>
    <row r="20" spans="1:18" x14ac:dyDescent="0.2">
      <c r="A20" s="15" t="s">
        <v>14</v>
      </c>
      <c r="B20" s="14">
        <v>6863</v>
      </c>
      <c r="C20" s="14">
        <v>5441</v>
      </c>
      <c r="D20" s="23">
        <f>C20-B20</f>
        <v>-1422</v>
      </c>
      <c r="E20" s="24">
        <f>D20/B20</f>
        <v>-0.20719801835931809</v>
      </c>
      <c r="F20" s="14">
        <v>6629</v>
      </c>
      <c r="G20" s="14">
        <v>4961</v>
      </c>
      <c r="H20" s="23">
        <f>G20-F20</f>
        <v>-1668</v>
      </c>
      <c r="I20" s="24">
        <f>H20/F20</f>
        <v>-0.25162166239251771</v>
      </c>
      <c r="J20" s="14">
        <v>5945</v>
      </c>
      <c r="K20" s="14">
        <v>4569</v>
      </c>
      <c r="L20" s="23">
        <f>K20-J20</f>
        <v>-1376</v>
      </c>
      <c r="M20" s="24">
        <f>L20/J20</f>
        <v>-0.23145500420521448</v>
      </c>
      <c r="N20" s="14">
        <v>6405</v>
      </c>
      <c r="O20" s="14">
        <v>5654</v>
      </c>
      <c r="P20" s="23">
        <f>O20-N20</f>
        <v>-751</v>
      </c>
      <c r="Q20" s="25">
        <f>P20/N20</f>
        <v>-0.11725214676034348</v>
      </c>
    </row>
    <row r="21" spans="1:18" x14ac:dyDescent="0.2">
      <c r="A21" s="33" t="s">
        <v>15</v>
      </c>
      <c r="B21" s="14">
        <v>8464</v>
      </c>
      <c r="C21" s="14">
        <v>6774</v>
      </c>
      <c r="D21" s="23">
        <f>C21-B21</f>
        <v>-1690</v>
      </c>
      <c r="E21" s="24">
        <f>D21/B21</f>
        <v>-0.19966918714555765</v>
      </c>
      <c r="F21" s="14">
        <v>7255</v>
      </c>
      <c r="G21" s="14">
        <v>5823</v>
      </c>
      <c r="H21" s="23">
        <f>G21-F21</f>
        <v>-1432</v>
      </c>
      <c r="I21" s="24">
        <f>H21/F21</f>
        <v>-0.19738111647139903</v>
      </c>
      <c r="J21" s="14">
        <v>7065</v>
      </c>
      <c r="K21" s="14">
        <v>5807</v>
      </c>
      <c r="L21" s="23">
        <f>K21-J21</f>
        <v>-1258</v>
      </c>
      <c r="M21" s="24">
        <f>L21/J21</f>
        <v>-0.17806086341118188</v>
      </c>
      <c r="N21" s="14">
        <v>6945</v>
      </c>
      <c r="O21" s="14">
        <v>5541</v>
      </c>
      <c r="P21" s="23">
        <f>O21-N21</f>
        <v>-1404</v>
      </c>
      <c r="Q21" s="25">
        <f>P21/N21</f>
        <v>-0.20215982721382289</v>
      </c>
    </row>
    <row r="22" spans="1:18" x14ac:dyDescent="0.2">
      <c r="A22" s="33" t="s">
        <v>16</v>
      </c>
      <c r="B22" s="14">
        <v>12412</v>
      </c>
      <c r="C22" s="14">
        <v>12053</v>
      </c>
      <c r="D22" s="23">
        <f>C22-B22</f>
        <v>-359</v>
      </c>
      <c r="E22" s="24">
        <f>D22/B22</f>
        <v>-2.8923622300999034E-2</v>
      </c>
      <c r="F22" s="14">
        <v>12346</v>
      </c>
      <c r="G22" s="14">
        <v>11700</v>
      </c>
      <c r="H22" s="23">
        <f>G22-F22</f>
        <v>-646</v>
      </c>
      <c r="I22" s="24">
        <f>H22/F22</f>
        <v>-5.2324639559371458E-2</v>
      </c>
      <c r="J22" s="14">
        <v>12368</v>
      </c>
      <c r="K22" s="14">
        <v>11628</v>
      </c>
      <c r="L22" s="23">
        <f>K22-J22</f>
        <v>-740</v>
      </c>
      <c r="M22" s="24">
        <f>L22/J22</f>
        <v>-5.983182406209573E-2</v>
      </c>
      <c r="N22" s="14">
        <v>12388</v>
      </c>
      <c r="O22" s="14">
        <v>11601</v>
      </c>
      <c r="P22" s="23">
        <f>O22-N22</f>
        <v>-787</v>
      </c>
      <c r="Q22" s="25">
        <f>P22/N22</f>
        <v>-6.3529221827575075E-2</v>
      </c>
    </row>
    <row r="23" spans="1:18" x14ac:dyDescent="0.2">
      <c r="A23" s="15"/>
      <c r="B23" s="23"/>
      <c r="C23" s="23"/>
      <c r="D23" s="23"/>
      <c r="E23" s="24"/>
      <c r="F23" s="23"/>
      <c r="G23" s="23"/>
      <c r="H23" s="23"/>
      <c r="I23" s="24"/>
      <c r="J23" s="23"/>
      <c r="K23" s="23"/>
      <c r="L23" s="14"/>
      <c r="M23" s="14"/>
      <c r="N23" s="23"/>
      <c r="O23" s="23"/>
      <c r="P23" s="14"/>
      <c r="Q23" s="27"/>
    </row>
    <row r="24" spans="1:18" x14ac:dyDescent="0.2">
      <c r="A24" s="15" t="s">
        <v>6</v>
      </c>
      <c r="B24" s="23">
        <f>SUM(B18:B23)</f>
        <v>39672</v>
      </c>
      <c r="C24" s="23">
        <f>SUM(C18:C23)</f>
        <v>34047</v>
      </c>
      <c r="D24" s="23">
        <f>C24-B24</f>
        <v>-5625</v>
      </c>
      <c r="E24" s="24">
        <f>D24/B24</f>
        <v>-0.14178765880217786</v>
      </c>
      <c r="F24" s="23">
        <f>SUM(F18:F23)</f>
        <v>40876</v>
      </c>
      <c r="G24" s="23">
        <f>SUM(G18:G23)</f>
        <v>35265</v>
      </c>
      <c r="H24" s="23">
        <f>G24-F24</f>
        <v>-5611</v>
      </c>
      <c r="I24" s="24">
        <f>H24/F24</f>
        <v>-0.13726881299540072</v>
      </c>
      <c r="J24" s="35">
        <f>SUM(J18:J22)</f>
        <v>42176</v>
      </c>
      <c r="K24" s="35">
        <f>SUM(K18:K22)</f>
        <v>36112</v>
      </c>
      <c r="L24" s="23">
        <f>K24-J24</f>
        <v>-6064</v>
      </c>
      <c r="M24" s="24">
        <f>L24/J24</f>
        <v>-0.1437784522003035</v>
      </c>
      <c r="N24" s="23">
        <f>SUM(N18:N23)</f>
        <v>40988</v>
      </c>
      <c r="O24" s="23">
        <f>SUM(O18:O23)</f>
        <v>35786</v>
      </c>
      <c r="P24" s="23">
        <f>O24-N24</f>
        <v>-5202</v>
      </c>
      <c r="Q24" s="25">
        <f>P24/N24</f>
        <v>-0.12691519469112911</v>
      </c>
      <c r="R24" s="50"/>
    </row>
    <row r="25" spans="1:18" x14ac:dyDescent="0.2">
      <c r="A25" s="1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8" x14ac:dyDescent="0.2">
      <c r="A26" s="15"/>
      <c r="B26" s="22"/>
      <c r="C26" s="22"/>
      <c r="D26" s="26"/>
      <c r="E26" s="26"/>
      <c r="F26" s="22"/>
      <c r="G26" s="22"/>
      <c r="H26" s="26"/>
      <c r="I26" s="26"/>
      <c r="J26" s="22"/>
      <c r="K26" s="22"/>
      <c r="L26" s="26"/>
      <c r="M26" s="26"/>
      <c r="N26" s="22"/>
      <c r="O26" s="22"/>
      <c r="P26" s="26"/>
      <c r="Q26" s="27"/>
    </row>
    <row r="27" spans="1:18" x14ac:dyDescent="0.2">
      <c r="A27" s="18"/>
      <c r="B27" s="26"/>
      <c r="C27" s="26"/>
      <c r="D27" s="26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6"/>
    </row>
    <row r="28" spans="1:18" x14ac:dyDescent="0.2">
      <c r="A28" s="29"/>
      <c r="B28" s="56" t="s">
        <v>21</v>
      </c>
      <c r="C28" s="56"/>
      <c r="D28" s="56"/>
      <c r="E28" s="56"/>
      <c r="F28" s="56" t="s">
        <v>22</v>
      </c>
      <c r="G28" s="56"/>
      <c r="H28" s="56"/>
      <c r="I28" s="56"/>
      <c r="J28" s="56" t="s">
        <v>24</v>
      </c>
      <c r="K28" s="56"/>
      <c r="L28" s="56"/>
      <c r="M28" s="56"/>
      <c r="N28" s="56" t="s">
        <v>23</v>
      </c>
      <c r="O28" s="56"/>
      <c r="P28" s="56"/>
      <c r="Q28" s="57"/>
    </row>
    <row r="29" spans="1:18" x14ac:dyDescent="0.2">
      <c r="A29" s="33" t="s">
        <v>12</v>
      </c>
      <c r="B29" s="14">
        <v>2686</v>
      </c>
      <c r="C29" s="14">
        <v>2191</v>
      </c>
      <c r="D29" s="23">
        <f>C29-B29</f>
        <v>-495</v>
      </c>
      <c r="E29" s="24">
        <f>D29/B29</f>
        <v>-0.18428890543559195</v>
      </c>
      <c r="F29" s="14">
        <v>2226</v>
      </c>
      <c r="G29" s="14">
        <v>2915</v>
      </c>
      <c r="H29" s="23">
        <f>G29-F29</f>
        <v>689</v>
      </c>
      <c r="I29" s="24">
        <f>H29/F29</f>
        <v>0.30952380952380953</v>
      </c>
      <c r="J29" s="14">
        <v>5409</v>
      </c>
      <c r="K29" s="14">
        <v>5168</v>
      </c>
      <c r="L29" s="23">
        <f>K29-J29</f>
        <v>-241</v>
      </c>
      <c r="M29" s="24">
        <f>L29/J29</f>
        <v>-4.4555370678498796E-2</v>
      </c>
      <c r="N29" s="14">
        <v>2116</v>
      </c>
      <c r="O29" s="14">
        <v>1638</v>
      </c>
      <c r="P29" s="23">
        <f>O29-N29</f>
        <v>-478</v>
      </c>
      <c r="Q29" s="25">
        <f>P29/N29</f>
        <v>-0.22589792060491493</v>
      </c>
      <c r="R29" s="2"/>
    </row>
    <row r="30" spans="1:18" x14ac:dyDescent="0.2">
      <c r="A30" s="15" t="s">
        <v>13</v>
      </c>
      <c r="B30" s="14">
        <v>9933</v>
      </c>
      <c r="C30" s="14">
        <v>8328</v>
      </c>
      <c r="D30" s="23">
        <f>C30-B30</f>
        <v>-1605</v>
      </c>
      <c r="E30" s="24">
        <f>D30/B30</f>
        <v>-0.16158260344306857</v>
      </c>
      <c r="F30" s="14">
        <v>9800</v>
      </c>
      <c r="G30" s="14">
        <v>8231</v>
      </c>
      <c r="H30" s="23">
        <f>G30-F30</f>
        <v>-1569</v>
      </c>
      <c r="I30" s="24">
        <f>H30/F30</f>
        <v>-0.16010204081632654</v>
      </c>
      <c r="J30" s="14">
        <v>13559</v>
      </c>
      <c r="K30" s="14">
        <v>13395</v>
      </c>
      <c r="L30" s="23">
        <f>K30-J30</f>
        <v>-164</v>
      </c>
      <c r="M30" s="24">
        <f>L30/J30</f>
        <v>-1.2095287263072498E-2</v>
      </c>
      <c r="N30" s="14">
        <v>18034</v>
      </c>
      <c r="O30" s="14">
        <v>18190</v>
      </c>
      <c r="P30" s="23">
        <f>O30-N30</f>
        <v>156</v>
      </c>
      <c r="Q30" s="25">
        <f>P30/N30</f>
        <v>8.6503271598092485E-3</v>
      </c>
      <c r="R30" s="2"/>
    </row>
    <row r="31" spans="1:18" x14ac:dyDescent="0.2">
      <c r="A31" s="15" t="s">
        <v>14</v>
      </c>
      <c r="B31" s="14">
        <v>6962</v>
      </c>
      <c r="C31" s="14">
        <v>6722</v>
      </c>
      <c r="D31" s="23">
        <f>C31-B31</f>
        <v>-240</v>
      </c>
      <c r="E31" s="24">
        <f>D31/B31</f>
        <v>-3.4472852628555012E-2</v>
      </c>
      <c r="F31" s="14">
        <v>6462</v>
      </c>
      <c r="G31" s="14">
        <v>5761</v>
      </c>
      <c r="H31" s="23">
        <f>G31-F31</f>
        <v>-701</v>
      </c>
      <c r="I31" s="24">
        <f>H31/F31</f>
        <v>-0.10848034664190653</v>
      </c>
      <c r="J31" s="14">
        <v>6247</v>
      </c>
      <c r="K31" s="14">
        <v>5424</v>
      </c>
      <c r="L31" s="23">
        <f>K31-J31</f>
        <v>-823</v>
      </c>
      <c r="M31" s="24">
        <f>L31/J31</f>
        <v>-0.13174323675364175</v>
      </c>
      <c r="N31" s="14">
        <v>6237</v>
      </c>
      <c r="O31" s="14">
        <v>5172</v>
      </c>
      <c r="P31" s="23">
        <f>O31-N31</f>
        <v>-1065</v>
      </c>
      <c r="Q31" s="25">
        <f>P31/N31</f>
        <v>-0.17075517075517074</v>
      </c>
      <c r="R31" s="2"/>
    </row>
    <row r="32" spans="1:18" x14ac:dyDescent="0.2">
      <c r="A32" s="33" t="s">
        <v>15</v>
      </c>
      <c r="B32" s="14">
        <v>6641</v>
      </c>
      <c r="C32" s="14">
        <v>5108</v>
      </c>
      <c r="D32" s="23">
        <f>C32-B32</f>
        <v>-1533</v>
      </c>
      <c r="E32" s="24">
        <f>D32/B32</f>
        <v>-0.23083872910706218</v>
      </c>
      <c r="F32" s="14">
        <v>6387</v>
      </c>
      <c r="G32" s="14">
        <v>5354</v>
      </c>
      <c r="H32" s="23">
        <f>G32-F32</f>
        <v>-1033</v>
      </c>
      <c r="I32" s="24">
        <f>H32/F32</f>
        <v>-0.16173477375919837</v>
      </c>
      <c r="J32" s="14">
        <v>6256</v>
      </c>
      <c r="K32" s="14">
        <v>5425</v>
      </c>
      <c r="L32" s="23">
        <f>K32-J32</f>
        <v>-831</v>
      </c>
      <c r="M32" s="24">
        <f>L32/J32</f>
        <v>-0.13283248081841431</v>
      </c>
      <c r="N32" s="14">
        <v>6281</v>
      </c>
      <c r="O32" s="14">
        <v>5798</v>
      </c>
      <c r="P32" s="23">
        <f>O32-N32</f>
        <v>-483</v>
      </c>
      <c r="Q32" s="25">
        <f>P32/N32</f>
        <v>-7.6898583028180229E-2</v>
      </c>
      <c r="R32" s="2"/>
    </row>
    <row r="33" spans="1:20" x14ac:dyDescent="0.2">
      <c r="A33" s="33" t="s">
        <v>16</v>
      </c>
      <c r="B33" s="14">
        <v>12143</v>
      </c>
      <c r="C33" s="14">
        <v>11658</v>
      </c>
      <c r="D33" s="23">
        <f>C33-B33</f>
        <v>-485</v>
      </c>
      <c r="E33" s="24">
        <f>D33/B33</f>
        <v>-3.9940706579922589E-2</v>
      </c>
      <c r="F33" s="14">
        <v>12141</v>
      </c>
      <c r="G33" s="14">
        <v>11445</v>
      </c>
      <c r="H33" s="23">
        <f>G33-F33</f>
        <v>-696</v>
      </c>
      <c r="I33" s="24">
        <f>H33/F33</f>
        <v>-5.7326414628119597E-2</v>
      </c>
      <c r="J33" s="14">
        <v>12131</v>
      </c>
      <c r="K33" s="14">
        <v>11234</v>
      </c>
      <c r="L33" s="23">
        <f>K33-J33</f>
        <v>-897</v>
      </c>
      <c r="M33" s="24">
        <f>L33/J33</f>
        <v>-7.3942791196109137E-2</v>
      </c>
      <c r="N33" s="14">
        <v>11882</v>
      </c>
      <c r="O33" s="14">
        <v>11054</v>
      </c>
      <c r="P33" s="23">
        <f>O33-N33</f>
        <v>-828</v>
      </c>
      <c r="Q33" s="25">
        <f>P33/N33</f>
        <v>-6.9685238175391351E-2</v>
      </c>
      <c r="R33" s="2"/>
    </row>
    <row r="34" spans="1:20" x14ac:dyDescent="0.2">
      <c r="A34" s="15"/>
      <c r="B34" s="23"/>
      <c r="C34" s="23"/>
      <c r="D34" s="23" t="s">
        <v>5</v>
      </c>
      <c r="E34" s="24" t="s">
        <v>5</v>
      </c>
      <c r="F34" s="23"/>
      <c r="G34" s="23"/>
      <c r="H34" s="23" t="s">
        <v>5</v>
      </c>
      <c r="I34" s="24" t="s">
        <v>5</v>
      </c>
      <c r="J34" s="14"/>
      <c r="K34" s="14"/>
      <c r="L34" s="23" t="s">
        <v>11</v>
      </c>
      <c r="M34" s="24" t="s">
        <v>5</v>
      </c>
      <c r="N34" s="23"/>
      <c r="O34" s="23"/>
      <c r="P34" s="23" t="s">
        <v>5</v>
      </c>
      <c r="Q34" s="25" t="s">
        <v>5</v>
      </c>
      <c r="R34" s="2"/>
    </row>
    <row r="35" spans="1:20" x14ac:dyDescent="0.2">
      <c r="A35" s="15" t="s">
        <v>6</v>
      </c>
      <c r="B35" s="23">
        <f>SUM(B29:B34)</f>
        <v>38365</v>
      </c>
      <c r="C35" s="23">
        <f>SUM(C29:C34)</f>
        <v>34007</v>
      </c>
      <c r="D35" s="23">
        <f>C35-B35</f>
        <v>-4358</v>
      </c>
      <c r="E35" s="24">
        <f>D35/B35</f>
        <v>-0.1135931187280073</v>
      </c>
      <c r="F35" s="23">
        <f>SUM(F29:F34)</f>
        <v>37016</v>
      </c>
      <c r="G35" s="23">
        <f>SUM(G29:G34)</f>
        <v>33706</v>
      </c>
      <c r="H35" s="23">
        <f>G35-F35</f>
        <v>-3310</v>
      </c>
      <c r="I35" s="24">
        <f>H35/F35</f>
        <v>-8.9420791009293274E-2</v>
      </c>
      <c r="J35" s="23">
        <f>SUM(J29:J34)</f>
        <v>43602</v>
      </c>
      <c r="K35" s="23">
        <f>SUM(K29:K34)</f>
        <v>40646</v>
      </c>
      <c r="L35" s="23">
        <f>K35-J35</f>
        <v>-2956</v>
      </c>
      <c r="M35" s="24">
        <f>L35/J35</f>
        <v>-6.7795055272693916E-2</v>
      </c>
      <c r="N35" s="23">
        <f>SUM(N29:N34)</f>
        <v>44550</v>
      </c>
      <c r="O35" s="23">
        <f>SUM(O29:O34)</f>
        <v>41852</v>
      </c>
      <c r="P35" s="23">
        <f>O35-N35</f>
        <v>-2698</v>
      </c>
      <c r="Q35" s="25">
        <f>P35/N35</f>
        <v>-6.0561167227833897E-2</v>
      </c>
      <c r="R35" s="2"/>
    </row>
    <row r="36" spans="1:20" x14ac:dyDescent="0.2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2"/>
    </row>
    <row r="37" spans="1:20" x14ac:dyDescent="0.2">
      <c r="A37" s="15"/>
      <c r="B37" s="22"/>
      <c r="C37" s="22"/>
      <c r="D37" s="14"/>
      <c r="E37" s="14"/>
      <c r="F37" s="22"/>
      <c r="G37" s="22"/>
      <c r="H37" s="14"/>
      <c r="I37" s="14"/>
      <c r="J37" s="22"/>
      <c r="K37" s="22"/>
      <c r="L37" s="14"/>
      <c r="M37" s="14"/>
      <c r="N37" s="22"/>
      <c r="O37" s="22"/>
      <c r="P37" s="14"/>
      <c r="Q37" s="17"/>
      <c r="R37" s="2"/>
    </row>
    <row r="38" spans="1:20" x14ac:dyDescent="0.2">
      <c r="A38" s="18"/>
      <c r="B38" s="26"/>
      <c r="C38" s="22"/>
      <c r="D38" s="14"/>
      <c r="E38" s="14"/>
      <c r="F38" s="22"/>
      <c r="G38" s="22"/>
      <c r="H38" s="14"/>
      <c r="I38" s="14"/>
      <c r="J38" s="14"/>
      <c r="K38" s="14"/>
      <c r="L38" s="14"/>
      <c r="M38" s="14"/>
      <c r="N38" s="22"/>
      <c r="O38" s="22"/>
      <c r="P38" s="14"/>
      <c r="Q38" s="17"/>
      <c r="R38" s="2"/>
    </row>
    <row r="39" spans="1:20" x14ac:dyDescent="0.2">
      <c r="A39" s="29"/>
      <c r="B39" s="58" t="s">
        <v>26</v>
      </c>
      <c r="C39" s="58"/>
      <c r="D39" s="58"/>
      <c r="E39" s="5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20" x14ac:dyDescent="0.2">
      <c r="A40" s="33" t="s">
        <v>12</v>
      </c>
      <c r="B40" s="23">
        <f>(B7+F7+J7+N7+B18+F18+J18+N18+B29+F29+J29+N29)/12</f>
        <v>2906.3333333333335</v>
      </c>
      <c r="C40" s="23">
        <f>(C7+G7+K7+O7+C18+G18+K18+O18+C29+G29+K29+O29)/12</f>
        <v>2532.8333333333335</v>
      </c>
      <c r="D40" s="23">
        <f>C40-B40</f>
        <v>-373.5</v>
      </c>
      <c r="E40" s="24">
        <f>D40/B40</f>
        <v>-0.12851244408762472</v>
      </c>
      <c r="F40" s="48"/>
      <c r="G40" s="48"/>
      <c r="H40" s="24"/>
      <c r="I40" s="14"/>
      <c r="J40" s="26"/>
      <c r="K40" s="26"/>
      <c r="L40" s="26"/>
      <c r="M40" s="26"/>
      <c r="N40" s="26"/>
      <c r="O40" s="26"/>
      <c r="P40" s="26"/>
      <c r="Q40" s="27"/>
    </row>
    <row r="41" spans="1:20" x14ac:dyDescent="0.2">
      <c r="A41" s="15" t="s">
        <v>13</v>
      </c>
      <c r="B41" s="23">
        <f t="shared" ref="B41:B46" si="0">(B8+F8+J8+N8+B19+F19+J19+N19+B30+F30+J30+N30)/12</f>
        <v>12661.083333333334</v>
      </c>
      <c r="C41" s="23">
        <f>(C8+G8+K8+O8+C19+G19+K19+O19+C30+G30+K30+O30)/12</f>
        <v>11184.833333333334</v>
      </c>
      <c r="D41" s="23">
        <f t="shared" ref="D41:D46" si="1">C41-B41</f>
        <v>-1476.25</v>
      </c>
      <c r="E41" s="24">
        <f>D41/B41</f>
        <v>-0.11659744755912145</v>
      </c>
      <c r="F41" s="48"/>
      <c r="G41" s="48"/>
      <c r="H41" s="14"/>
      <c r="I41" s="23"/>
      <c r="J41" s="26"/>
      <c r="K41" s="26"/>
      <c r="L41" s="26"/>
      <c r="M41" s="26"/>
      <c r="N41" s="26"/>
      <c r="O41" s="26"/>
      <c r="P41" s="26"/>
      <c r="Q41" s="27"/>
    </row>
    <row r="42" spans="1:20" x14ac:dyDescent="0.2">
      <c r="A42" s="15" t="s">
        <v>14</v>
      </c>
      <c r="B42" s="23">
        <f t="shared" si="0"/>
        <v>8043.416666666667</v>
      </c>
      <c r="C42" s="23">
        <f t="shared" ref="C42:C46" si="2">(C9+G9+K9+O9+C20+G20+K20+O20+C31+G31+K31+O31)/12</f>
        <v>7087.083333333333</v>
      </c>
      <c r="D42" s="23">
        <f t="shared" si="1"/>
        <v>-956.33333333333394</v>
      </c>
      <c r="E42" s="24">
        <f>D42/B42</f>
        <v>-0.11889640596346916</v>
      </c>
      <c r="F42" s="49"/>
      <c r="G42" s="49"/>
      <c r="H42" s="24"/>
      <c r="I42" s="24"/>
      <c r="J42" s="26"/>
      <c r="K42" s="26"/>
      <c r="L42" s="26"/>
      <c r="M42" s="26"/>
      <c r="N42" s="26"/>
      <c r="O42" s="26"/>
      <c r="P42" s="26"/>
      <c r="Q42" s="27"/>
      <c r="T42" s="50"/>
    </row>
    <row r="43" spans="1:20" x14ac:dyDescent="0.2">
      <c r="A43" s="33" t="s">
        <v>15</v>
      </c>
      <c r="B43" s="23">
        <f t="shared" si="0"/>
        <v>7281.666666666667</v>
      </c>
      <c r="C43" s="23">
        <f t="shared" si="2"/>
        <v>6033.333333333333</v>
      </c>
      <c r="D43" s="23">
        <f t="shared" si="1"/>
        <v>-1248.3333333333339</v>
      </c>
      <c r="E43" s="24">
        <f>D43/B43</f>
        <v>-0.17143511100938438</v>
      </c>
      <c r="F43" s="48"/>
      <c r="G43" s="48"/>
      <c r="H43" s="14"/>
      <c r="I43" s="26"/>
      <c r="J43" s="26"/>
      <c r="K43" s="26"/>
      <c r="L43" s="26"/>
      <c r="M43" s="26"/>
      <c r="N43" s="26"/>
      <c r="O43" s="26"/>
      <c r="P43" s="26"/>
      <c r="Q43" s="27"/>
      <c r="T43" s="50"/>
    </row>
    <row r="44" spans="1:20" x14ac:dyDescent="0.2">
      <c r="A44" s="33" t="s">
        <v>16</v>
      </c>
      <c r="B44" s="23">
        <f t="shared" si="0"/>
        <v>12266.5</v>
      </c>
      <c r="C44" s="23">
        <f t="shared" si="2"/>
        <v>11755.25</v>
      </c>
      <c r="D44" s="23">
        <f t="shared" si="1"/>
        <v>-511.25</v>
      </c>
      <c r="E44" s="24">
        <f>D44/B44</f>
        <v>-4.1678555415155097E-2</v>
      </c>
      <c r="F44" s="49"/>
      <c r="G44" s="49"/>
      <c r="H44" s="26"/>
      <c r="I44" s="52"/>
      <c r="J44" s="26"/>
      <c r="K44" s="26"/>
      <c r="L44" s="26"/>
      <c r="M44" s="26"/>
      <c r="N44" s="26"/>
      <c r="O44" s="26"/>
      <c r="P44" s="26"/>
      <c r="Q44" s="27"/>
    </row>
    <row r="45" spans="1:20" x14ac:dyDescent="0.2">
      <c r="A45" s="15"/>
      <c r="B45" s="23"/>
      <c r="C45" s="23"/>
      <c r="D45" s="23"/>
      <c r="E45" s="24" t="s">
        <v>5</v>
      </c>
      <c r="F45" s="48"/>
      <c r="G45" s="48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20" x14ac:dyDescent="0.2">
      <c r="A46" s="15" t="s">
        <v>6</v>
      </c>
      <c r="B46" s="23">
        <f t="shared" si="0"/>
        <v>43159</v>
      </c>
      <c r="C46" s="23">
        <f t="shared" si="2"/>
        <v>38593.333333333336</v>
      </c>
      <c r="D46" s="23">
        <f t="shared" si="1"/>
        <v>-4565.6666666666642</v>
      </c>
      <c r="E46" s="24">
        <f>D46/B46</f>
        <v>-0.10578712821582206</v>
      </c>
      <c r="F46" s="48"/>
      <c r="G46" s="48"/>
      <c r="H46" s="26"/>
      <c r="J46" s="26"/>
      <c r="K46" s="26"/>
      <c r="L46" s="26"/>
      <c r="M46" s="26"/>
      <c r="N46" s="26"/>
      <c r="O46" s="26"/>
      <c r="P46" s="26"/>
      <c r="Q46" s="27"/>
      <c r="T46" s="50"/>
    </row>
    <row r="47" spans="1:20" x14ac:dyDescent="0.2">
      <c r="A47" s="15"/>
      <c r="B47" s="23"/>
      <c r="C47" s="23"/>
      <c r="D47" s="23"/>
      <c r="E47" s="14"/>
      <c r="F47" s="14"/>
      <c r="G47" s="14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1:20" x14ac:dyDescent="0.2">
      <c r="A48" s="15"/>
      <c r="B48" s="22"/>
      <c r="C48" s="22"/>
      <c r="D48" s="14"/>
      <c r="E48" s="14"/>
      <c r="F48" s="26"/>
      <c r="G48" s="53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2" thickBot="1" x14ac:dyDescent="0.2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12.75" customHeight="1" x14ac:dyDescent="0.2">
      <c r="A50" s="3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46"/>
    </row>
    <row r="51" spans="1:17" ht="12.75" customHeight="1" x14ac:dyDescent="0.2">
      <c r="A51" s="40"/>
      <c r="B51" s="37"/>
      <c r="C51" s="37"/>
      <c r="D51" s="37"/>
      <c r="E51" s="37"/>
      <c r="F51" s="54"/>
      <c r="G51" s="54"/>
      <c r="H51" s="37"/>
      <c r="I51" s="37"/>
      <c r="J51" s="47"/>
      <c r="K51" s="47"/>
      <c r="L51" s="47"/>
      <c r="M51" s="47"/>
      <c r="N51" s="38"/>
      <c r="O51" s="38"/>
      <c r="P51" s="39"/>
      <c r="Q51" s="39"/>
    </row>
    <row r="52" spans="1:17" ht="12.75" customHeight="1" x14ac:dyDescent="0.2">
      <c r="A52" s="41"/>
      <c r="B52" s="40"/>
      <c r="C52" s="40"/>
      <c r="D52" s="40"/>
      <c r="E52" s="40"/>
      <c r="F52" s="40"/>
      <c r="G52" s="40"/>
      <c r="H52" s="40"/>
      <c r="I52" s="40"/>
      <c r="J52" s="41"/>
      <c r="K52" s="41"/>
      <c r="L52" s="41"/>
      <c r="M52" s="41"/>
      <c r="N52" s="41"/>
      <c r="O52" s="41"/>
      <c r="P52" s="41"/>
      <c r="Q52" s="41"/>
    </row>
    <row r="53" spans="1:17" ht="12.75" customHeight="1" x14ac:dyDescent="0.2">
      <c r="A53" s="41"/>
      <c r="B53" s="37"/>
      <c r="C53" s="37"/>
      <c r="D53" s="37"/>
      <c r="E53" s="37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</row>
    <row r="54" spans="1:17" x14ac:dyDescent="0.2">
      <c r="A54" s="41"/>
      <c r="B54" s="37"/>
      <c r="C54" s="37"/>
      <c r="D54" s="37"/>
      <c r="E54" s="37"/>
      <c r="F54" s="54"/>
      <c r="G54" s="54"/>
      <c r="H54" s="37"/>
      <c r="I54" s="37"/>
      <c r="J54" s="37"/>
      <c r="K54" s="55"/>
      <c r="L54" s="55"/>
      <c r="M54" s="55"/>
      <c r="N54" s="55"/>
      <c r="O54" s="43"/>
      <c r="P54" s="41"/>
      <c r="Q54" s="44"/>
    </row>
    <row r="55" spans="1:17" x14ac:dyDescent="0.2">
      <c r="A55" s="41"/>
      <c r="B55" s="45"/>
      <c r="C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</sheetData>
  <mergeCells count="16">
    <mergeCell ref="B6:E6"/>
    <mergeCell ref="J6:M6"/>
    <mergeCell ref="N6:Q6"/>
    <mergeCell ref="B17:E17"/>
    <mergeCell ref="F17:I17"/>
    <mergeCell ref="J17:M17"/>
    <mergeCell ref="N17:Q17"/>
    <mergeCell ref="F54:G54"/>
    <mergeCell ref="K54:N54"/>
    <mergeCell ref="B28:E28"/>
    <mergeCell ref="F28:I28"/>
    <mergeCell ref="J28:M28"/>
    <mergeCell ref="N28:Q28"/>
    <mergeCell ref="B39:E39"/>
    <mergeCell ref="F51:G51"/>
    <mergeCell ref="B50:P50"/>
  </mergeCells>
  <phoneticPr fontId="0" type="noConversion"/>
  <pageMargins left="0" right="0.27" top="0.35433070866141736" bottom="0" header="0.51181102362204722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2017-04-20T12:12:44Z</cp:lastPrinted>
  <dcterms:created xsi:type="dcterms:W3CDTF">2003-02-21T10:33:44Z</dcterms:created>
  <dcterms:modified xsi:type="dcterms:W3CDTF">2017-04-20T12:15:07Z</dcterms:modified>
</cp:coreProperties>
</file>